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S:\Finance\Financial Transparency Website\Transparency Stars\Debt Obligation  Information and Debt Services Funds\FY 2022-2023\"/>
    </mc:Choice>
  </mc:AlternateContent>
  <bookViews>
    <workbookView xWindow="0" yWindow="135" windowWidth="23955" windowHeight="9780" activeTab="2"/>
  </bookViews>
  <sheets>
    <sheet name="Sheet1" sheetId="1" r:id="rId1"/>
    <sheet name="Debt Tax -Revenue Supported" sheetId="2" r:id="rId2"/>
    <sheet name="2018-2022 Per Capita Tax Debt" sheetId="3" r:id="rId3"/>
  </sheets>
  <definedNames>
    <definedName name="_xlnm.Print_Area" localSheetId="2">'2018-2022 Per Capita Tax Debt'!$A$1:$N$33</definedName>
    <definedName name="_xlnm.Print_Area" localSheetId="0">Sheet1!$A$1:$G$33</definedName>
  </definedNames>
  <calcPr calcId="162913"/>
</workbook>
</file>

<file path=xl/calcChain.xml><?xml version="1.0" encoding="utf-8"?>
<calcChain xmlns="http://schemas.openxmlformats.org/spreadsheetml/2006/main">
  <c r="B16" i="1" l="1"/>
  <c r="E22" i="1"/>
  <c r="E24" i="1" s="1"/>
  <c r="F22" i="1"/>
  <c r="C24" i="1"/>
  <c r="D24" i="1"/>
  <c r="F24" i="1"/>
  <c r="B3" i="1"/>
  <c r="C11" i="1"/>
  <c r="D11" i="1"/>
  <c r="E11" i="1"/>
  <c r="F11" i="1"/>
  <c r="C29" i="1" l="1"/>
  <c r="D29" i="1"/>
  <c r="E29" i="1"/>
  <c r="E31" i="1" s="1"/>
  <c r="F29" i="1"/>
  <c r="F31" i="1" s="1"/>
  <c r="C30" i="1"/>
  <c r="C33" i="1" s="1"/>
  <c r="D30" i="1"/>
  <c r="D33" i="1" s="1"/>
  <c r="E30" i="1"/>
  <c r="E33" i="1" s="1"/>
  <c r="F30" i="1"/>
  <c r="F33" i="1" s="1"/>
  <c r="C31" i="1"/>
  <c r="D31" i="1"/>
  <c r="B24" i="1" l="1"/>
  <c r="B30" i="1" l="1"/>
  <c r="B33" i="1" s="1"/>
  <c r="B11" i="1"/>
  <c r="B29" i="1" s="1"/>
  <c r="B31" i="1" s="1"/>
</calcChain>
</file>

<file path=xl/sharedStrings.xml><?xml version="1.0" encoding="utf-8"?>
<sst xmlns="http://schemas.openxmlformats.org/spreadsheetml/2006/main" count="36" uniqueCount="31">
  <si>
    <t>Tax Debt</t>
  </si>
  <si>
    <t>Revenue Supported</t>
  </si>
  <si>
    <t>W/S</t>
  </si>
  <si>
    <t>M/A</t>
  </si>
  <si>
    <t>S/W</t>
  </si>
  <si>
    <t>STORM</t>
  </si>
  <si>
    <t>GOLF</t>
  </si>
  <si>
    <t>VISUALIZATIONS</t>
  </si>
  <si>
    <t xml:space="preserve">                  Per Capita-Tax Supported Last Five Years Tax -Supported Debt</t>
  </si>
  <si>
    <t>PerCapita</t>
  </si>
  <si>
    <t xml:space="preserve">         Last Five Years Showing Outstanding Tax Supported and Revenue Supported Debt</t>
  </si>
  <si>
    <t>Debt Revenue Supported</t>
  </si>
  <si>
    <t>Debt   Tax Supported</t>
  </si>
  <si>
    <t>Total Outstanding Debt Obligations</t>
  </si>
  <si>
    <t>Tax Supported Debt obligations expressed as total per capita amounts</t>
  </si>
  <si>
    <t>Total Revenue Supported Debt Obligations</t>
  </si>
  <si>
    <t>Total Lease Purchase or Lease Revenue Obligations</t>
  </si>
  <si>
    <t>Time Trend of last 5 years showing Inflation Adjusted Tax Supported Debt per Capita</t>
  </si>
  <si>
    <t>2016-2017</t>
  </si>
  <si>
    <t>2017-2018</t>
  </si>
  <si>
    <t>2018-2019</t>
  </si>
  <si>
    <t>Fiscal Year     2018-2019</t>
  </si>
  <si>
    <t>Fiscal Year     2019-2020</t>
  </si>
  <si>
    <t>2019-2020</t>
  </si>
  <si>
    <t>Fiscal Year     2020-2021</t>
  </si>
  <si>
    <t>2020-2021</t>
  </si>
  <si>
    <t>Fiscal Year     2021-2022</t>
  </si>
  <si>
    <t>2021-2022</t>
  </si>
  <si>
    <t>Per Capita 17,912</t>
  </si>
  <si>
    <t xml:space="preserve"> </t>
  </si>
  <si>
    <t>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</si>
</sst>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164" formatCode="_(&quot;$&quot;* #,##0.000000_);_(&quot;$&quot;* \(#,##0.000000\);_(&quot;$&quot;* &quot;-&quot;??????_);_(@_)"/>
    <numFmt numFmtId="165" formatCode="&quot;$&quot;#,##0"/>
    <numFmt numFmtId="166" formatCode="_(&quot;$&quot;* #,##0_);_(&quot;$&quot;* \(#,##0\);_(&quot;$&quot;* &quot;-&quot;??_);_(@_)"/>
  </numFmts>
  <fonts count="13" x14ac:knownFonts="1">
    <font>
      <sz val="11"/>
      <color theme="1"/>
      <name val="Century Gothic"/>
      <family val="2"/>
      <scheme val="minor"/>
    </font>
    <font>
      <b/>
      <sz val="11"/>
      <color theme="1"/>
      <name val="Century Gothic"/>
      <family val="2"/>
      <scheme val="minor"/>
    </font>
    <font>
      <sz val="9"/>
      <color theme="1"/>
      <name val="Century Gothic"/>
      <family val="2"/>
      <scheme val="minor"/>
    </font>
    <font>
      <sz val="10"/>
      <color theme="1"/>
      <name val="Century Gothic"/>
      <family val="2"/>
      <scheme val="minor"/>
    </font>
    <font>
      <b/>
      <sz val="10"/>
      <color theme="1"/>
      <name val="Century Gothic"/>
      <family val="2"/>
      <scheme val="minor"/>
    </font>
    <font>
      <sz val="6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1"/>
      <color theme="0"/>
      <name val="Century Gothic"/>
      <family val="2"/>
      <scheme val="minor"/>
    </font>
    <font>
      <b/>
      <u/>
      <sz val="11"/>
      <color theme="1"/>
      <name val="Century Gothic"/>
      <family val="2"/>
      <scheme val="minor"/>
    </font>
    <font>
      <sz val="8"/>
      <color theme="0"/>
      <name val="Century Gothic"/>
      <family val="2"/>
      <scheme val="minor"/>
    </font>
    <font>
      <u val="singleAccounting"/>
      <sz val="10"/>
      <color theme="1"/>
      <name val="Century Gothic"/>
      <family val="2"/>
      <scheme val="minor"/>
    </font>
    <font>
      <b/>
      <sz val="9"/>
      <color theme="1"/>
      <name val="Century Gothic"/>
      <family val="2"/>
      <scheme val="minor"/>
    </font>
    <font>
      <b/>
      <sz val="8"/>
      <color theme="1"/>
      <name val="Century Gothic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Font="1"/>
    <xf numFmtId="165" fontId="3" fillId="0" borderId="0" xfId="0" applyNumberFormat="1" applyFont="1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165" fontId="3" fillId="0" borderId="0" xfId="0" applyNumberFormat="1" applyFont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8" fillId="0" borderId="0" xfId="0" applyFont="1"/>
    <xf numFmtId="166" fontId="3" fillId="0" borderId="0" xfId="1" applyNumberFormat="1" applyFont="1"/>
    <xf numFmtId="0" fontId="8" fillId="0" borderId="0" xfId="0" applyFont="1" applyAlignment="1"/>
    <xf numFmtId="0" fontId="4" fillId="0" borderId="0" xfId="0" applyFont="1" applyAlignment="1">
      <alignment horizontal="center" wrapText="1"/>
    </xf>
    <xf numFmtId="166" fontId="3" fillId="0" borderId="1" xfId="1" applyNumberFormat="1" applyFont="1" applyBorder="1"/>
    <xf numFmtId="44" fontId="0" fillId="0" borderId="0" xfId="0" applyNumberFormat="1"/>
    <xf numFmtId="0" fontId="9" fillId="0" borderId="0" xfId="0" applyFont="1"/>
    <xf numFmtId="0" fontId="7" fillId="0" borderId="0" xfId="0" applyFont="1"/>
    <xf numFmtId="166" fontId="10" fillId="0" borderId="0" xfId="1" applyNumberFormat="1" applyFont="1"/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44" fontId="3" fillId="0" borderId="0" xfId="1" applyNumberFormat="1" applyFont="1"/>
    <xf numFmtId="166" fontId="0" fillId="0" borderId="0" xfId="0" applyNumberFormat="1"/>
    <xf numFmtId="0" fontId="0" fillId="0" borderId="0" xfId="0" applyBorder="1" applyAlignment="1">
      <alignment horizontal="right"/>
    </xf>
    <xf numFmtId="164" fontId="3" fillId="0" borderId="0" xfId="0" applyNumberFormat="1" applyFont="1" applyBorder="1"/>
    <xf numFmtId="0" fontId="4" fillId="0" borderId="0" xfId="0" applyFont="1" applyBorder="1"/>
    <xf numFmtId="164" fontId="4" fillId="0" borderId="0" xfId="0" applyNumberFormat="1" applyFont="1" applyBorder="1"/>
    <xf numFmtId="0" fontId="0" fillId="0" borderId="0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50BB"/>
      <color rgb="FF8497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City</a:t>
            </a:r>
            <a:r>
              <a:rPr lang="en-US" baseline="0"/>
              <a:t> of Gainesville Debt Tax Supported -Debt Revenue Supported per Capita, Fiscal 2019-2023 </a:t>
            </a:r>
            <a:endParaRPr lang="en-US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6355131528349921E-2"/>
          <c:y val="0.12697874231361922"/>
          <c:w val="0.82789564227531454"/>
          <c:h val="0.8229188321764423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Sheet1!$B$22:$F$22</c:f>
              <c:numCache>
                <c:formatCode>_("$"* #,##0_);_("$"* \(#,##0\);_("$"* "-"??_);_(@_)</c:formatCode>
                <c:ptCount val="5"/>
                <c:pt idx="0">
                  <c:v>15841176</c:v>
                </c:pt>
                <c:pt idx="1">
                  <c:v>18010814</c:v>
                </c:pt>
                <c:pt idx="2">
                  <c:v>11630510</c:v>
                </c:pt>
                <c:pt idx="3">
                  <c:v>12881688</c:v>
                </c:pt>
                <c:pt idx="4">
                  <c:v>16056339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DF-4A15-BC78-4767DAB7F21A}"/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Sheet1!$B$23:$F$23</c:f>
              <c:numCache>
                <c:formatCode>_("$"* #,##0_);_("$"* \(#,##0\);_("$"* "-"??_);_(@_)</c:formatCode>
                <c:ptCount val="5"/>
                <c:pt idx="0">
                  <c:v>38108660</c:v>
                </c:pt>
                <c:pt idx="1">
                  <c:v>22741533</c:v>
                </c:pt>
                <c:pt idx="2">
                  <c:v>23694461</c:v>
                </c:pt>
                <c:pt idx="3">
                  <c:v>25440444</c:v>
                </c:pt>
                <c:pt idx="4">
                  <c:v>24713661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66-49F0-AB0E-B4368354461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44348328"/>
        <c:axId val="244348720"/>
      </c:barChart>
      <c:catAx>
        <c:axId val="244348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2023                                             2022                                           2021                                     2020</a:t>
                </a:r>
                <a:r>
                  <a:rPr lang="en-US" baseline="0"/>
                  <a:t>   </a:t>
                </a:r>
                <a:r>
                  <a:rPr lang="en-US"/>
                  <a:t>                                            2019               </a:t>
                </a:r>
              </a:p>
            </c:rich>
          </c:tx>
          <c:layout>
            <c:manualLayout>
              <c:xMode val="edge"/>
              <c:yMode val="edge"/>
              <c:x val="0.15217048806681246"/>
              <c:y val="0.96719851288470193"/>
            </c:manualLayout>
          </c:layout>
          <c:overlay val="0"/>
        </c:title>
        <c:numFmt formatCode="General" sourceLinked="1"/>
        <c:majorTickMark val="none"/>
        <c:minorTickMark val="none"/>
        <c:tickLblPos val="none"/>
        <c:crossAx val="244348720"/>
        <c:crosses val="autoZero"/>
        <c:auto val="1"/>
        <c:lblAlgn val="ctr"/>
        <c:lblOffset val="100"/>
        <c:noMultiLvlLbl val="0"/>
      </c:catAx>
      <c:valAx>
        <c:axId val="244348720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none"/>
        <c:minorTickMark val="none"/>
        <c:tickLblPos val="nextTo"/>
        <c:crossAx val="2443483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City</a:t>
            </a:r>
            <a:r>
              <a:rPr lang="en-US" baseline="0"/>
              <a:t> of Gainesville Per Capita Tax Supported Debt 2019-2023 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Sheet1!$A$15</c:f>
              <c:strCache>
                <c:ptCount val="1"/>
                <c:pt idx="0">
                  <c:v>                  Per Capita-Tax Supported Last Five Years Tax -Supported Debt</c:v>
                </c:pt>
              </c:strCache>
            </c:strRef>
          </c:cat>
          <c:val>
            <c:numRef>
              <c:f>Sheet1!$B$16:$F$16</c:f>
              <c:numCache>
                <c:formatCode>_("$"* #,##0.00_);_("$"* \(#,##0.00\);_("$"* "-"??_);_(@_)</c:formatCode>
                <c:ptCount val="5"/>
                <c:pt idx="0">
                  <c:v>884.38901295221081</c:v>
                </c:pt>
                <c:pt idx="1">
                  <c:v>1025.3800000000001</c:v>
                </c:pt>
                <c:pt idx="2">
                  <c:v>692.13</c:v>
                </c:pt>
                <c:pt idx="3">
                  <c:v>766.59</c:v>
                </c:pt>
                <c:pt idx="4">
                  <c:v>964.98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C6-4E51-B012-0DAC066E70A8}"/>
            </c:ext>
          </c:extLst>
        </c:ser>
        <c:ser>
          <c:idx val="1"/>
          <c:order val="1"/>
          <c:tx>
            <c:strRef>
              <c:f>Sheet1!$B$3:$F$3</c:f>
              <c:strCache>
                <c:ptCount val="5"/>
                <c:pt idx="0">
                  <c:v> $11,484,797 </c:v>
                </c:pt>
                <c:pt idx="1">
                  <c:v> $18,010,814 </c:v>
                </c:pt>
                <c:pt idx="2">
                  <c:v> $11,630,510 </c:v>
                </c:pt>
                <c:pt idx="3">
                  <c:v> $12,881,688 </c:v>
                </c:pt>
                <c:pt idx="4">
                  <c:v> $16,056,339 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4DA-4C14-8F53-225441337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44349504"/>
        <c:axId val="244349896"/>
      </c:barChart>
      <c:catAx>
        <c:axId val="24434950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             2023                                  2022                                   2021                                   2020                                 2019                                                       </a:t>
                </a:r>
              </a:p>
            </c:rich>
          </c:tx>
          <c:layout>
            <c:manualLayout>
              <c:xMode val="edge"/>
              <c:yMode val="edge"/>
              <c:x val="0.13177447153650271"/>
              <c:y val="0.94793226247695328"/>
            </c:manualLayout>
          </c:layout>
          <c:overlay val="0"/>
        </c:title>
        <c:numFmt formatCode="General" sourceLinked="1"/>
        <c:majorTickMark val="none"/>
        <c:minorTickMark val="none"/>
        <c:tickLblPos val="none"/>
        <c:crossAx val="244349896"/>
        <c:crosses val="autoZero"/>
        <c:auto val="1"/>
        <c:lblAlgn val="ctr"/>
        <c:lblOffset val="100"/>
        <c:tickMarkSkip val="2011"/>
        <c:noMultiLvlLbl val="0"/>
      </c:catAx>
      <c:valAx>
        <c:axId val="2443498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aseline="0"/>
                  <a:t> Per Capitia Tax Supported Debt </a:t>
                </a:r>
                <a:endParaRPr lang="en-US"/>
              </a:p>
            </c:rich>
          </c:tx>
          <c:layout/>
          <c:overlay val="0"/>
        </c:title>
        <c:numFmt formatCode="_(&quot;$&quot;* #,##0.000000_);_(&quot;$&quot;* \(#,##0.000000\);_(&quot;$&quot;* &quot;-&quot;??????_);_(@_)" sourceLinked="0"/>
        <c:majorTickMark val="none"/>
        <c:minorTickMark val="none"/>
        <c:tickLblPos val="nextTo"/>
        <c:spPr>
          <a:ln w="9525">
            <a:noFill/>
          </a:ln>
        </c:spPr>
        <c:crossAx val="2443495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25" l="0.7" r="0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571500</xdr:colOff>
      <xdr:row>32</xdr:row>
      <xdr:rowOff>9524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276225</xdr:colOff>
      <xdr:row>13</xdr:row>
      <xdr:rowOff>9525</xdr:rowOff>
    </xdr:from>
    <xdr:to>
      <xdr:col>14</xdr:col>
      <xdr:colOff>390525</xdr:colOff>
      <xdr:row>13</xdr:row>
      <xdr:rowOff>123825</xdr:rowOff>
    </xdr:to>
    <xdr:sp macro="" textlink="">
      <xdr:nvSpPr>
        <xdr:cNvPr id="3" name="Rectangle 2"/>
        <xdr:cNvSpPr/>
      </xdr:nvSpPr>
      <xdr:spPr>
        <a:xfrm>
          <a:off x="9877425" y="2733675"/>
          <a:ext cx="114300" cy="114300"/>
        </a:xfrm>
        <a:prstGeom prst="rect">
          <a:avLst/>
        </a:prstGeom>
        <a:solidFill>
          <a:srgbClr val="0050B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276225</xdr:colOff>
      <xdr:row>16</xdr:row>
      <xdr:rowOff>0</xdr:rowOff>
    </xdr:from>
    <xdr:to>
      <xdr:col>14</xdr:col>
      <xdr:colOff>390525</xdr:colOff>
      <xdr:row>16</xdr:row>
      <xdr:rowOff>114300</xdr:rowOff>
    </xdr:to>
    <xdr:sp macro="" textlink="">
      <xdr:nvSpPr>
        <xdr:cNvPr id="4" name="Rectangle 3"/>
        <xdr:cNvSpPr/>
      </xdr:nvSpPr>
      <xdr:spPr>
        <a:xfrm>
          <a:off x="9877425" y="3352800"/>
          <a:ext cx="114300" cy="114300"/>
        </a:xfrm>
        <a:prstGeom prst="rect">
          <a:avLst/>
        </a:prstGeom>
        <a:solidFill>
          <a:srgbClr val="8497D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400050</xdr:colOff>
      <xdr:row>12</xdr:row>
      <xdr:rowOff>47625</xdr:rowOff>
    </xdr:from>
    <xdr:to>
      <xdr:col>16</xdr:col>
      <xdr:colOff>485775</xdr:colOff>
      <xdr:row>18</xdr:row>
      <xdr:rowOff>76200</xdr:rowOff>
    </xdr:to>
    <xdr:sp macro="" textlink="">
      <xdr:nvSpPr>
        <xdr:cNvPr id="5" name="TextBox 4"/>
        <xdr:cNvSpPr txBox="1"/>
      </xdr:nvSpPr>
      <xdr:spPr>
        <a:xfrm>
          <a:off x="10001250" y="2562225"/>
          <a:ext cx="1457325" cy="1285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Debt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Tax</a:t>
          </a:r>
          <a:endParaRPr lang="en-US">
            <a:effectLst/>
          </a:endParaRP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Supported</a:t>
          </a:r>
          <a:endParaRPr lang="en-US">
            <a:effectLst/>
          </a:endParaRP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Debt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Revenue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Supported </a:t>
          </a:r>
          <a:endParaRPr lang="en-US">
            <a:effectLst/>
          </a:endParaRPr>
        </a:p>
        <a:p>
          <a:endParaRPr lang="en-US" sz="1100"/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0.30561</cdr:x>
      <cdr:y>0.9617</cdr:y>
    </cdr:from>
    <cdr:to>
      <cdr:x>0.39241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219450" y="6457950"/>
          <a:ext cx="914400" cy="2571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0.30651</cdr:x>
      <cdr:y>0.96879</cdr:y>
    </cdr:from>
    <cdr:to>
      <cdr:x>0.36709</cdr:x>
      <cdr:y>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228975" y="6505574"/>
          <a:ext cx="638175" cy="2095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0.30561</cdr:x>
      <cdr:y>0.9617</cdr:y>
    </cdr:from>
    <cdr:to>
      <cdr:x>0.39241</cdr:x>
      <cdr:y>1</cdr:y>
    </cdr:to>
    <cdr:sp macro="" textlink="">
      <cdr:nvSpPr>
        <cdr:cNvPr id="5" name="TextBox 2"/>
        <cdr:cNvSpPr txBox="1"/>
      </cdr:nvSpPr>
      <cdr:spPr>
        <a:xfrm xmlns:a="http://schemas.openxmlformats.org/drawingml/2006/main">
          <a:off x="3219450" y="6457950"/>
          <a:ext cx="914400" cy="2571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0.77939</cdr:x>
      <cdr:y>0.2</cdr:y>
    </cdr:from>
    <cdr:to>
      <cdr:x>0.88879</cdr:x>
      <cdr:y>0.2539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8210551" y="1343025"/>
          <a:ext cx="1152524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0.79295</cdr:x>
      <cdr:y>0.22695</cdr:y>
    </cdr:from>
    <cdr:to>
      <cdr:x>0.89512</cdr:x>
      <cdr:y>0.28652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8353424" y="1524000"/>
          <a:ext cx="1076325" cy="400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0.90235</cdr:x>
      <cdr:y>0.2312</cdr:y>
    </cdr:from>
    <cdr:to>
      <cdr:x>0.99457</cdr:x>
      <cdr:y>0.38439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9505985" y="1552566"/>
          <a:ext cx="971506" cy="10286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47625</xdr:rowOff>
    </xdr:from>
    <xdr:to>
      <xdr:col>13</xdr:col>
      <xdr:colOff>133351</xdr:colOff>
      <xdr:row>31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Verve">
  <a:themeElements>
    <a:clrScheme name="Verve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Verve">
      <a:majorFont>
        <a:latin typeface="Century Gothic"/>
        <a:ea typeface=""/>
        <a:cs typeface=""/>
        <a:font script="Jpan" typeface="HGｺﾞｼｯｸM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Century Gothic"/>
        <a:ea typeface=""/>
        <a:cs typeface=""/>
        <a:font script="Jpan" typeface="ＭＳ ゴシック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inorFont>
    </a:fontScheme>
    <a:fmtScheme name="Verve">
      <a:fillStyleLst>
        <a:solidFill>
          <a:schemeClr val="phClr"/>
        </a:solidFill>
        <a:gradFill rotWithShape="1">
          <a:gsLst>
            <a:gs pos="0">
              <a:schemeClr val="phClr">
                <a:tint val="10000"/>
                <a:satMod val="300000"/>
              </a:schemeClr>
            </a:gs>
            <a:gs pos="34000">
              <a:schemeClr val="phClr">
                <a:tint val="13500"/>
                <a:satMod val="250000"/>
              </a:schemeClr>
            </a:gs>
            <a:gs pos="100000">
              <a:schemeClr val="phClr">
                <a:tint val="60000"/>
                <a:satMod val="200000"/>
              </a:schemeClr>
            </a:gs>
          </a:gsLst>
          <a:path path="circle">
            <a:fillToRect l="50000" t="155000" r="50000" b="-55000"/>
          </a:path>
        </a:gradFill>
        <a:gradFill rotWithShape="1">
          <a:gsLst>
            <a:gs pos="0">
              <a:schemeClr val="phClr">
                <a:tint val="60000"/>
                <a:satMod val="160000"/>
              </a:schemeClr>
            </a:gs>
            <a:gs pos="46000">
              <a:schemeClr val="phClr">
                <a:tint val="86000"/>
                <a:satMod val="160000"/>
              </a:schemeClr>
            </a:gs>
            <a:gs pos="100000">
              <a:schemeClr val="phClr">
                <a:shade val="40000"/>
                <a:satMod val="160000"/>
              </a:schemeClr>
            </a:gs>
          </a:gsLst>
          <a:path path="circle">
            <a:fillToRect l="50000" t="155000" r="50000" b="-55000"/>
          </a:path>
        </a:gradFill>
      </a:fillStyleLst>
      <a:lnStyleLst>
        <a:ln w="9525" cap="flat" cmpd="sng" algn="ctr">
          <a:solidFill>
            <a:schemeClr val="phClr">
              <a:satMod val="120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14700000" algn="t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50800" dist="38100" dir="14700000" algn="t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50800" dist="38100" dir="14700000" algn="t" rotWithShape="0">
              <a:srgbClr val="000000">
                <a:alpha val="60000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3600000"/>
            </a:lightRig>
          </a:scene3d>
          <a:sp3d prstMaterial="plastic">
            <a:bevelT w="127000" h="38200" prst="relaxedInset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48000"/>
                <a:satMod val="230000"/>
              </a:schemeClr>
            </a:gs>
            <a:gs pos="60000">
              <a:schemeClr val="phClr">
                <a:shade val="92000"/>
                <a:satMod val="230000"/>
              </a:schemeClr>
            </a:gs>
            <a:gs pos="100000">
              <a:schemeClr val="phClr">
                <a:tint val="85000"/>
                <a:satMod val="400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1200"/>
                <a:satMod val="150000"/>
              </a:schemeClr>
              <a:schemeClr val="phClr">
                <a:tint val="90000"/>
                <a:satMod val="150000"/>
              </a:schemeClr>
            </a:duotone>
          </a:blip>
          <a:tile tx="0" ty="0" sx="70000" sy="7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47"/>
  <sheetViews>
    <sheetView workbookViewId="0">
      <selection activeCell="A3" sqref="A3:XFD12"/>
    </sheetView>
  </sheetViews>
  <sheetFormatPr defaultRowHeight="16.5" x14ac:dyDescent="0.3"/>
  <cols>
    <col min="1" max="1" width="15.125" customWidth="1"/>
    <col min="2" max="3" width="12" customWidth="1"/>
    <col min="4" max="4" width="11.5" customWidth="1"/>
    <col min="5" max="5" width="11.75" customWidth="1"/>
    <col min="6" max="6" width="11.625" customWidth="1"/>
  </cols>
  <sheetData>
    <row r="2" spans="1:7" s="1" customFormat="1" ht="40.5" customHeight="1" x14ac:dyDescent="0.3">
      <c r="A2" s="13" t="s">
        <v>28</v>
      </c>
      <c r="B2" s="8" t="s">
        <v>26</v>
      </c>
      <c r="C2" s="8" t="s">
        <v>26</v>
      </c>
      <c r="D2" s="8" t="s">
        <v>24</v>
      </c>
      <c r="E2" s="8" t="s">
        <v>22</v>
      </c>
      <c r="F2" s="8" t="s">
        <v>21</v>
      </c>
    </row>
    <row r="3" spans="1:7" hidden="1" x14ac:dyDescent="0.3">
      <c r="A3" s="14" t="s">
        <v>0</v>
      </c>
      <c r="B3" s="15">
        <f>5048686+6436111</f>
        <v>11484797</v>
      </c>
      <c r="C3" s="15">
        <v>18010814</v>
      </c>
      <c r="D3" s="15">
        <v>11630510</v>
      </c>
      <c r="E3" s="15">
        <v>12881688</v>
      </c>
      <c r="F3" s="15">
        <v>16056339</v>
      </c>
    </row>
    <row r="4" spans="1:7" hidden="1" x14ac:dyDescent="0.3">
      <c r="B4" s="15"/>
      <c r="C4" s="15"/>
      <c r="D4" s="15"/>
      <c r="E4" s="15"/>
      <c r="F4" s="15"/>
    </row>
    <row r="5" spans="1:7" hidden="1" x14ac:dyDescent="0.3">
      <c r="A5" s="16" t="s">
        <v>1</v>
      </c>
    </row>
    <row r="6" spans="1:7" hidden="1" x14ac:dyDescent="0.3">
      <c r="A6" s="17" t="s">
        <v>2</v>
      </c>
      <c r="B6" s="15">
        <v>10792490</v>
      </c>
      <c r="C6" s="15">
        <v>15252616</v>
      </c>
      <c r="D6" s="15">
        <v>15630158</v>
      </c>
      <c r="E6" s="15">
        <v>16202403</v>
      </c>
      <c r="F6" s="15">
        <v>17374662</v>
      </c>
    </row>
    <row r="7" spans="1:7" hidden="1" x14ac:dyDescent="0.3">
      <c r="A7" s="17" t="s">
        <v>3</v>
      </c>
      <c r="B7" s="15">
        <v>22942509</v>
      </c>
      <c r="C7" s="15">
        <v>17492</v>
      </c>
      <c r="D7" s="15">
        <v>26126</v>
      </c>
      <c r="E7" s="15">
        <v>80062</v>
      </c>
      <c r="F7" s="15">
        <v>117853</v>
      </c>
    </row>
    <row r="8" spans="1:7" hidden="1" x14ac:dyDescent="0.3">
      <c r="A8" s="11" t="s">
        <v>4</v>
      </c>
      <c r="B8" s="15">
        <v>8730040</v>
      </c>
      <c r="C8" s="15">
        <v>3094414</v>
      </c>
      <c r="D8" s="15">
        <v>3307527</v>
      </c>
      <c r="E8" s="15">
        <v>4087909</v>
      </c>
      <c r="F8" s="15">
        <v>1023581</v>
      </c>
    </row>
    <row r="9" spans="1:7" hidden="1" x14ac:dyDescent="0.3">
      <c r="A9" s="11" t="s">
        <v>5</v>
      </c>
      <c r="B9" s="15" t="s">
        <v>29</v>
      </c>
      <c r="C9" s="15">
        <v>4367512</v>
      </c>
      <c r="D9" s="15">
        <v>4716463</v>
      </c>
      <c r="E9" s="15">
        <v>3525905</v>
      </c>
      <c r="F9" s="15">
        <v>3818524</v>
      </c>
    </row>
    <row r="10" spans="1:7" hidden="1" x14ac:dyDescent="0.3">
      <c r="A10" s="11" t="s">
        <v>6</v>
      </c>
      <c r="B10" s="18" t="s">
        <v>29</v>
      </c>
      <c r="C10" s="18">
        <v>9499</v>
      </c>
      <c r="D10" s="18">
        <v>14187</v>
      </c>
      <c r="E10" s="18">
        <v>35848</v>
      </c>
      <c r="F10" s="18">
        <v>46108</v>
      </c>
    </row>
    <row r="11" spans="1:7" hidden="1" x14ac:dyDescent="0.3">
      <c r="A11" s="11"/>
      <c r="B11" s="15">
        <f>SUM(B6:B10)</f>
        <v>42465039</v>
      </c>
      <c r="C11" s="15">
        <f>SUM(C6:C10)</f>
        <v>22741533</v>
      </c>
      <c r="D11" s="15">
        <f>SUM(D6:D10)</f>
        <v>23694461</v>
      </c>
      <c r="E11" s="15">
        <f>SUM(E6:E10)</f>
        <v>23932127</v>
      </c>
      <c r="F11" s="15">
        <f>SUM(F6:F10)</f>
        <v>22380728</v>
      </c>
    </row>
    <row r="12" spans="1:7" hidden="1" x14ac:dyDescent="0.3">
      <c r="A12" s="11"/>
      <c r="B12" s="15"/>
      <c r="C12" s="15"/>
      <c r="D12" s="15"/>
      <c r="E12" s="15"/>
      <c r="F12" s="15"/>
    </row>
    <row r="13" spans="1:7" x14ac:dyDescent="0.3">
      <c r="A13" s="11"/>
      <c r="B13" s="15"/>
      <c r="C13" s="15"/>
      <c r="D13" s="15"/>
      <c r="E13" s="15"/>
      <c r="F13" s="15"/>
    </row>
    <row r="14" spans="1:7" x14ac:dyDescent="0.3">
      <c r="A14" s="14" t="s">
        <v>7</v>
      </c>
      <c r="G14" s="20" t="s">
        <v>9</v>
      </c>
    </row>
    <row r="15" spans="1:7" s="3" customFormat="1" x14ac:dyDescent="0.3">
      <c r="A15" s="2" t="s">
        <v>8</v>
      </c>
      <c r="G15" s="21">
        <v>16502</v>
      </c>
    </row>
    <row r="16" spans="1:7" x14ac:dyDescent="0.3">
      <c r="A16" s="2"/>
      <c r="B16" s="19">
        <f>B22/17912</f>
        <v>884.38901295221081</v>
      </c>
      <c r="C16" s="19">
        <v>1025.3800000000001</v>
      </c>
      <c r="D16" s="19">
        <v>692.13</v>
      </c>
      <c r="E16" s="19">
        <v>766.59</v>
      </c>
      <c r="F16" s="19">
        <v>964.98</v>
      </c>
    </row>
    <row r="17" spans="1:6" x14ac:dyDescent="0.3">
      <c r="A17" s="2"/>
      <c r="B17" s="19"/>
      <c r="C17" s="19"/>
      <c r="D17" s="19"/>
      <c r="E17" s="19"/>
      <c r="F17" s="19"/>
    </row>
    <row r="18" spans="1:6" x14ac:dyDescent="0.3">
      <c r="A18" s="2"/>
    </row>
    <row r="19" spans="1:6" x14ac:dyDescent="0.3">
      <c r="A19" s="10" t="s">
        <v>10</v>
      </c>
    </row>
    <row r="20" spans="1:6" ht="1.5" customHeight="1" x14ac:dyDescent="0.3">
      <c r="A20" s="5"/>
      <c r="B20" s="7"/>
      <c r="C20" s="7"/>
      <c r="D20" s="7"/>
      <c r="E20" s="7"/>
      <c r="F20" s="7"/>
    </row>
    <row r="21" spans="1:6" x14ac:dyDescent="0.3">
      <c r="B21" s="11" t="s">
        <v>30</v>
      </c>
      <c r="C21" s="11" t="s">
        <v>27</v>
      </c>
      <c r="D21" s="11" t="s">
        <v>25</v>
      </c>
      <c r="E21" s="11" t="s">
        <v>23</v>
      </c>
      <c r="F21" s="11" t="s">
        <v>20</v>
      </c>
    </row>
    <row r="22" spans="1:6" ht="27" x14ac:dyDescent="0.3">
      <c r="A22" s="12" t="s">
        <v>12</v>
      </c>
      <c r="B22" s="15">
        <v>15841176</v>
      </c>
      <c r="C22" s="15">
        <v>18010814</v>
      </c>
      <c r="D22" s="15">
        <v>11630510</v>
      </c>
      <c r="E22" s="15">
        <f>E3</f>
        <v>12881688</v>
      </c>
      <c r="F22" s="15">
        <f>F3</f>
        <v>16056339</v>
      </c>
    </row>
    <row r="23" spans="1:6" ht="30.75" customHeight="1" x14ac:dyDescent="0.4">
      <c r="A23" s="12" t="s">
        <v>11</v>
      </c>
      <c r="B23" s="22">
        <v>38108660</v>
      </c>
      <c r="C23" s="22">
        <v>22741533</v>
      </c>
      <c r="D23" s="22">
        <v>23694461</v>
      </c>
      <c r="E23" s="22">
        <v>25440444</v>
      </c>
      <c r="F23" s="22">
        <v>24713661</v>
      </c>
    </row>
    <row r="24" spans="1:6" x14ac:dyDescent="0.3">
      <c r="A24" s="6"/>
      <c r="B24" s="4">
        <f>SUM(B22:B23)</f>
        <v>53949836</v>
      </c>
      <c r="C24" s="4">
        <f>SUM(C22:C23)</f>
        <v>40752347</v>
      </c>
      <c r="D24" s="4">
        <f>SUM(D22:D23)</f>
        <v>35324971</v>
      </c>
      <c r="E24" s="4">
        <f>SUM(E22:E23)</f>
        <v>38322132</v>
      </c>
      <c r="F24" s="4">
        <f>SUM(F22:F23)</f>
        <v>40770000</v>
      </c>
    </row>
    <row r="25" spans="1:6" x14ac:dyDescent="0.3">
      <c r="A25" s="6"/>
      <c r="B25" s="4"/>
      <c r="C25" s="4"/>
      <c r="D25" s="4"/>
      <c r="E25" s="4"/>
      <c r="F25" s="4"/>
    </row>
    <row r="26" spans="1:6" x14ac:dyDescent="0.3">
      <c r="A26" s="6"/>
      <c r="B26" s="4"/>
      <c r="C26" s="4"/>
      <c r="D26" s="4"/>
      <c r="E26" s="4"/>
      <c r="F26" s="4"/>
    </row>
    <row r="27" spans="1:6" x14ac:dyDescent="0.3">
      <c r="B27" s="11" t="s">
        <v>25</v>
      </c>
      <c r="C27" s="11" t="s">
        <v>23</v>
      </c>
      <c r="D27" s="11" t="s">
        <v>20</v>
      </c>
      <c r="E27" s="11" t="s">
        <v>19</v>
      </c>
      <c r="F27" s="11" t="s">
        <v>18</v>
      </c>
    </row>
    <row r="28" spans="1:6" ht="27.75" x14ac:dyDescent="0.3">
      <c r="A28" s="23" t="s">
        <v>13</v>
      </c>
      <c r="B28" s="15">
        <v>35632147</v>
      </c>
      <c r="C28" s="15">
        <v>38795004</v>
      </c>
      <c r="D28" s="15">
        <v>41404317</v>
      </c>
      <c r="E28" s="15">
        <v>39550003</v>
      </c>
      <c r="F28" s="15">
        <v>42710003</v>
      </c>
    </row>
    <row r="29" spans="1:6" ht="51.75" x14ac:dyDescent="0.3">
      <c r="A29" s="24" t="s">
        <v>14</v>
      </c>
      <c r="B29" s="15">
        <f t="shared" ref="B29" si="0">B23</f>
        <v>38108660</v>
      </c>
      <c r="C29" s="15">
        <f t="shared" ref="C29:F29" si="1">C23</f>
        <v>22741533</v>
      </c>
      <c r="D29" s="15">
        <f t="shared" si="1"/>
        <v>23694461</v>
      </c>
      <c r="E29" s="15">
        <f t="shared" si="1"/>
        <v>25440444</v>
      </c>
      <c r="F29" s="15">
        <f t="shared" si="1"/>
        <v>24713661</v>
      </c>
    </row>
    <row r="30" spans="1:6" x14ac:dyDescent="0.3">
      <c r="A30" s="24"/>
      <c r="B30" s="15">
        <f>B16</f>
        <v>884.38901295221081</v>
      </c>
      <c r="C30" s="15">
        <f>C16</f>
        <v>1025.3800000000001</v>
      </c>
      <c r="D30" s="15">
        <f>D16</f>
        <v>692.13</v>
      </c>
      <c r="E30" s="15">
        <f>E16</f>
        <v>766.59</v>
      </c>
      <c r="F30" s="15">
        <f>F16</f>
        <v>964.98</v>
      </c>
    </row>
    <row r="31" spans="1:6" ht="39" x14ac:dyDescent="0.3">
      <c r="A31" s="24" t="s">
        <v>15</v>
      </c>
      <c r="B31" s="15">
        <f>SUM(B28-B29)</f>
        <v>-2476513</v>
      </c>
      <c r="C31" s="15">
        <f>SUM(C28-C29)</f>
        <v>16053471</v>
      </c>
      <c r="D31" s="15">
        <f>SUM(D28-D29)</f>
        <v>17709856</v>
      </c>
      <c r="E31" s="15">
        <f>SUM(E28-E29)</f>
        <v>14109559</v>
      </c>
      <c r="F31" s="15">
        <f>SUM(F28-F29)</f>
        <v>17996342</v>
      </c>
    </row>
    <row r="32" spans="1:6" ht="39" x14ac:dyDescent="0.3">
      <c r="A32" s="24" t="s">
        <v>16</v>
      </c>
      <c r="B32" s="26"/>
      <c r="C32" s="26"/>
      <c r="D32" s="26"/>
      <c r="E32" s="26"/>
      <c r="F32" s="26"/>
    </row>
    <row r="33" spans="1:7" ht="64.5" x14ac:dyDescent="0.3">
      <c r="A33" s="24" t="s">
        <v>17</v>
      </c>
      <c r="B33" s="25">
        <f>B30</f>
        <v>884.38901295221081</v>
      </c>
      <c r="C33" s="25">
        <f>C30</f>
        <v>1025.3800000000001</v>
      </c>
      <c r="D33" s="25">
        <f>D30</f>
        <v>692.13</v>
      </c>
      <c r="E33" s="25">
        <f>E30</f>
        <v>766.59</v>
      </c>
      <c r="F33" s="25">
        <f>F30</f>
        <v>964.98</v>
      </c>
    </row>
    <row r="35" spans="1:7" s="2" customFormat="1" ht="14.25" x14ac:dyDescent="0.2"/>
    <row r="36" spans="1:7" s="3" customFormat="1" x14ac:dyDescent="0.3"/>
    <row r="39" spans="1:7" x14ac:dyDescent="0.3">
      <c r="B39" s="11"/>
      <c r="C39" s="11"/>
      <c r="D39" s="11"/>
      <c r="E39" s="11"/>
      <c r="F39" s="11"/>
    </row>
    <row r="40" spans="1:7" x14ac:dyDescent="0.3">
      <c r="A40" s="27"/>
      <c r="B40" s="28"/>
      <c r="C40" s="28"/>
      <c r="D40" s="28"/>
      <c r="E40" s="28"/>
      <c r="F40" s="28"/>
    </row>
    <row r="41" spans="1:7" x14ac:dyDescent="0.3">
      <c r="A41" s="27"/>
      <c r="B41" s="28"/>
      <c r="C41" s="28"/>
      <c r="D41" s="28"/>
      <c r="E41" s="28"/>
      <c r="F41" s="28"/>
    </row>
    <row r="42" spans="1:7" x14ac:dyDescent="0.3">
      <c r="A42" s="29"/>
      <c r="B42" s="30"/>
      <c r="C42" s="30"/>
      <c r="D42" s="30"/>
      <c r="E42" s="30"/>
      <c r="F42" s="30"/>
      <c r="G42" s="2"/>
    </row>
    <row r="43" spans="1:7" x14ac:dyDescent="0.3">
      <c r="A43" s="31"/>
      <c r="B43" s="28"/>
      <c r="C43" s="28"/>
      <c r="D43" s="28"/>
      <c r="E43" s="28"/>
      <c r="F43" s="28"/>
      <c r="G43" s="3"/>
    </row>
    <row r="44" spans="1:7" x14ac:dyDescent="0.3">
      <c r="A44" s="2"/>
    </row>
    <row r="46" spans="1:7" x14ac:dyDescent="0.3">
      <c r="A46" s="9"/>
      <c r="B46" s="4"/>
      <c r="C46" s="4"/>
      <c r="D46" s="4"/>
      <c r="E46" s="4"/>
      <c r="F46" s="4"/>
    </row>
    <row r="47" spans="1:7" x14ac:dyDescent="0.3">
      <c r="A47" s="9"/>
      <c r="B47" s="4"/>
      <c r="C47" s="4"/>
      <c r="D47" s="4"/>
      <c r="E47" s="4"/>
      <c r="F47" s="4"/>
    </row>
  </sheetData>
  <pageMargins left="0.7" right="0.7" top="0.75" bottom="0.75" header="0.3" footer="0.3"/>
  <pageSetup orientation="portrait" r:id="rId1"/>
  <headerFooter>
    <oddHeader xml:space="preserve">&amp;LCity of Gainesville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topLeftCell="A4" zoomScale="80" zoomScaleNormal="80" workbookViewId="0">
      <selection activeCell="K37" sqref="K37"/>
    </sheetView>
  </sheetViews>
  <sheetFormatPr defaultRowHeight="16.5" x14ac:dyDescent="0.3"/>
  <sheetData/>
  <pageMargins left="0.7" right="0.7" top="0.75" bottom="0.75" header="0.3" footer="0.3"/>
  <pageSetup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zoomScale="80" zoomScaleNormal="80" workbookViewId="0">
      <selection activeCell="J37" sqref="J37"/>
    </sheetView>
  </sheetViews>
  <sheetFormatPr defaultRowHeight="16.5" x14ac:dyDescent="0.3"/>
  <sheetData/>
  <pageMargins left="0.7" right="0.7" top="0.75" bottom="0.75" header="0.3" footer="0.3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Debt Tax -Revenue Supported</vt:lpstr>
      <vt:lpstr>2018-2022 Per Capita Tax Debt</vt:lpstr>
      <vt:lpstr>'2018-2022 Per Capita Tax Debt'!Print_Area</vt:lpstr>
      <vt:lpstr>Sheet1!Print_Area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kvessels</dc:creator>
  <cp:lastModifiedBy>JI Johnson</cp:lastModifiedBy>
  <cp:lastPrinted>2023-03-15T15:25:51Z</cp:lastPrinted>
  <dcterms:created xsi:type="dcterms:W3CDTF">2016-04-28T16:33:20Z</dcterms:created>
  <dcterms:modified xsi:type="dcterms:W3CDTF">2024-03-20T20:00:47Z</dcterms:modified>
</cp:coreProperties>
</file>